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2014\Area Tecnica\10-URBANISTICA\03_EDILIZIA\01_SANZIONI\"/>
    </mc:Choice>
  </mc:AlternateContent>
  <xr:revisionPtr revIDLastSave="0" documentId="13_ncr:1_{61896F0A-E436-4A5A-ADB6-8A4B7DEB20DD}" xr6:coauthVersionLast="47" xr6:coauthVersionMax="47" xr10:uidLastSave="{00000000-0000-0000-0000-000000000000}"/>
  <bookViews>
    <workbookView xWindow="-120" yWindow="-120" windowWidth="29040" windowHeight="15720" xr2:uid="{A85CBD16-80C4-4FD3-B203-E6255A6A7082}"/>
  </bookViews>
  <sheets>
    <sheet name="Calcolo sanzion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3" l="1"/>
  <c r="B30" i="3" l="1"/>
  <c r="B31" i="3" l="1"/>
  <c r="B32" i="3" s="1"/>
  <c r="B36" i="3" s="1"/>
</calcChain>
</file>

<file path=xl/sharedStrings.xml><?xml version="1.0" encoding="utf-8"?>
<sst xmlns="http://schemas.openxmlformats.org/spreadsheetml/2006/main" count="50" uniqueCount="50">
  <si>
    <t>Superficie catastale dell'immobile senza l'abuso</t>
  </si>
  <si>
    <t>VM</t>
  </si>
  <si>
    <t>Valore di mercato massimo da tabelle OMI</t>
  </si>
  <si>
    <t>Valore di mercato minimo da tabelle OMI</t>
  </si>
  <si>
    <t>Valore di mercato</t>
  </si>
  <si>
    <t>Coefficiente di epoca (Ce)</t>
  </si>
  <si>
    <t>Anteriore allo 01/01/1967</t>
  </si>
  <si>
    <t>Dallo 02/01/1967 allo 01/01/1977</t>
  </si>
  <si>
    <t>Dallo 02/01/1977 allo 01/01/1985</t>
  </si>
  <si>
    <t>Successivo allo 02/01/1985</t>
  </si>
  <si>
    <t>Coefficiente di tipologia di intervento dell'abuso (Ct)</t>
  </si>
  <si>
    <t>Manutenzione straordinaria, ordinaria o similari</t>
  </si>
  <si>
    <t>Ristrutturazione edilizia ricostruttiva</t>
  </si>
  <si>
    <t>Ampliamento, nuova edificazione</t>
  </si>
  <si>
    <t>Ct</t>
  </si>
  <si>
    <t>Coefficiente stato conservativo (Cc)</t>
  </si>
  <si>
    <t>Scadente</t>
  </si>
  <si>
    <t>Normale</t>
  </si>
  <si>
    <t>Ottimo</t>
  </si>
  <si>
    <t>Valore venale dell'immobile senza l'abuso</t>
  </si>
  <si>
    <t>Valore venale dell'immobile comprensivo dell'abuso</t>
  </si>
  <si>
    <t>Aumento di valore venale dell'immobile</t>
  </si>
  <si>
    <t xml:space="preserve">Calcolo del valore venale </t>
  </si>
  <si>
    <t>AVV</t>
  </si>
  <si>
    <t>Calcolo della sanzione</t>
  </si>
  <si>
    <t>Sanzione minima da normativa</t>
  </si>
  <si>
    <t>Sanzione massima da normativa</t>
  </si>
  <si>
    <t>S</t>
  </si>
  <si>
    <t>Restauro, ristrutturazione edilizia conservativa</t>
  </si>
  <si>
    <t>Superficie catastale dell'immobile comprensiva dell'abuso</t>
  </si>
  <si>
    <t>Cc</t>
  </si>
  <si>
    <t>Ce</t>
  </si>
  <si>
    <t>CALCOLO DELLA SANZIONE</t>
  </si>
  <si>
    <t>Regolamento contenente i criteri e le modalità per la determinazione dell’incremento del valore venale dell’immobile ai fini dell’applicazione delle sanzioni di cui al Titolo IV, Capo II del Decreto del Presidente della Repubblica 6 giugno 2001, n. 380</t>
  </si>
  <si>
    <t>COMUNE DI SUBBIANO
AREA N. 5</t>
  </si>
  <si>
    <t>Superficie (mq)</t>
  </si>
  <si>
    <t>Valore di mercato (€)</t>
  </si>
  <si>
    <t>VALORE DELLA SANZIONE</t>
  </si>
  <si>
    <t>Cella editabile</t>
  </si>
  <si>
    <t>Spre</t>
  </si>
  <si>
    <t>Spost</t>
  </si>
  <si>
    <t>VMmax</t>
  </si>
  <si>
    <t>Vmmin</t>
  </si>
  <si>
    <t>Vvpre</t>
  </si>
  <si>
    <t>Vvpost</t>
  </si>
  <si>
    <t>Smin</t>
  </si>
  <si>
    <t>Smax</t>
  </si>
  <si>
    <r>
      <t xml:space="preserve">Legenda </t>
    </r>
    <r>
      <rPr>
        <b/>
        <sz val="12"/>
        <color rgb="FF008000"/>
        <rFont val="Garamond"/>
        <family val="1"/>
      </rPr>
      <t>nn</t>
    </r>
  </si>
  <si>
    <t>Firma</t>
  </si>
  <si>
    <t>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</si>
</sst>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\ \m\q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sz val="11"/>
      <color theme="1"/>
      <name val="Garamond"/>
      <family val="1"/>
    </font>
    <font>
      <sz val="9"/>
      <color theme="1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b/>
      <sz val="12"/>
      <color rgb="FFFF0000"/>
      <name val="Garamond"/>
      <family val="1"/>
    </font>
    <font>
      <b/>
      <sz val="12"/>
      <color rgb="FF00800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4" fillId="0" borderId="0" xfId="0" applyFont="1"/>
    <xf numFmtId="2" fontId="6" fillId="2" borderId="1" xfId="0" applyNumberFormat="1" applyFont="1" applyFill="1" applyBorder="1" applyAlignment="1">
      <alignment horizontal="right"/>
    </xf>
    <xf numFmtId="44" fontId="6" fillId="2" borderId="1" xfId="1" applyFont="1" applyFill="1" applyBorder="1"/>
    <xf numFmtId="44" fontId="6" fillId="2" borderId="1" xfId="1" applyFont="1" applyFill="1" applyBorder="1" applyProtection="1"/>
    <xf numFmtId="164" fontId="8" fillId="2" borderId="1" xfId="0" applyNumberFormat="1" applyFont="1" applyFill="1" applyBorder="1" applyAlignment="1" applyProtection="1">
      <alignment horizontal="right"/>
      <protection locked="0"/>
    </xf>
    <xf numFmtId="44" fontId="8" fillId="2" borderId="1" xfId="1" applyFont="1" applyFill="1" applyBorder="1" applyAlignment="1" applyProtection="1">
      <alignment horizontal="right"/>
      <protection locked="0"/>
    </xf>
    <xf numFmtId="2" fontId="8" fillId="2" borderId="1" xfId="0" applyNumberFormat="1" applyFont="1" applyFill="1" applyBorder="1" applyAlignment="1" applyProtection="1">
      <alignment horizontal="right"/>
      <protection locked="0"/>
    </xf>
    <xf numFmtId="0" fontId="5" fillId="0" borderId="6" xfId="0" applyFont="1" applyBorder="1" applyAlignment="1">
      <alignment horizontal="center"/>
    </xf>
    <xf numFmtId="0" fontId="6" fillId="0" borderId="7" xfId="0" applyFont="1" applyBorder="1"/>
    <xf numFmtId="0" fontId="5" fillId="0" borderId="8" xfId="0" applyFont="1" applyBorder="1" applyAlignment="1">
      <alignment horizontal="center"/>
    </xf>
    <xf numFmtId="164" fontId="8" fillId="2" borderId="9" xfId="0" applyNumberFormat="1" applyFont="1" applyFill="1" applyBorder="1" applyAlignment="1" applyProtection="1">
      <alignment horizontal="right"/>
      <protection locked="0"/>
    </xf>
    <xf numFmtId="0" fontId="6" fillId="0" borderId="10" xfId="0" applyFont="1" applyBorder="1"/>
    <xf numFmtId="3" fontId="6" fillId="2" borderId="9" xfId="0" applyNumberFormat="1" applyFont="1" applyFill="1" applyBorder="1" applyAlignment="1">
      <alignment horizontal="right"/>
    </xf>
    <xf numFmtId="2" fontId="6" fillId="2" borderId="9" xfId="0" applyNumberFormat="1" applyFont="1" applyFill="1" applyBorder="1" applyAlignment="1">
      <alignment horizontal="right"/>
    </xf>
    <xf numFmtId="44" fontId="6" fillId="2" borderId="9" xfId="1" applyFont="1" applyFill="1" applyBorder="1"/>
    <xf numFmtId="0" fontId="5" fillId="3" borderId="8" xfId="0" applyFont="1" applyFill="1" applyBorder="1" applyAlignment="1">
      <alignment horizontal="center"/>
    </xf>
    <xf numFmtId="44" fontId="7" fillId="3" borderId="9" xfId="1" applyFont="1" applyFill="1" applyBorder="1"/>
    <xf numFmtId="0" fontId="5" fillId="3" borderId="10" xfId="0" applyFont="1" applyFill="1" applyBorder="1"/>
    <xf numFmtId="0" fontId="3" fillId="0" borderId="15" xfId="0" applyFont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0" borderId="13" xfId="0" applyFont="1" applyBorder="1" applyAlignment="1" applyProtection="1">
      <alignment horizontal="right"/>
      <protection locked="0"/>
    </xf>
    <xf numFmtId="0" fontId="5" fillId="0" borderId="14" xfId="0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12" xfId="0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0</xdr:row>
      <xdr:rowOff>139700</xdr:rowOff>
    </xdr:from>
    <xdr:to>
      <xdr:col>2</xdr:col>
      <xdr:colOff>1323975</xdr:colOff>
      <xdr:row>0</xdr:row>
      <xdr:rowOff>649605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52E7AE3-DFC7-D835-77E1-54D8F1793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7250" y="139700"/>
          <a:ext cx="447675" cy="509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48B95-77D1-4D1A-95A6-9AAD167A13E5}">
  <dimension ref="A1:C45"/>
  <sheetViews>
    <sheetView tabSelected="1" zoomScaleNormal="100" workbookViewId="0">
      <selection activeCell="H32" sqref="H32"/>
    </sheetView>
  </sheetViews>
  <sheetFormatPr defaultColWidth="9.140625" defaultRowHeight="15" x14ac:dyDescent="0.25"/>
  <cols>
    <col min="1" max="1" width="9.140625" style="3" bestFit="1" customWidth="1"/>
    <col min="2" max="2" width="16.140625" style="3" customWidth="1"/>
    <col min="3" max="3" width="58" style="3" customWidth="1"/>
    <col min="4" max="16384" width="9.140625" style="3"/>
  </cols>
  <sheetData>
    <row r="1" spans="1:3" ht="90.95" customHeight="1" x14ac:dyDescent="0.25">
      <c r="A1" s="28" t="s">
        <v>34</v>
      </c>
      <c r="B1" s="29"/>
      <c r="C1" s="30"/>
    </row>
    <row r="2" spans="1:3" s="1" customFormat="1" ht="18.75" x14ac:dyDescent="0.3">
      <c r="A2" s="31" t="s">
        <v>32</v>
      </c>
      <c r="B2" s="32"/>
      <c r="C2" s="33"/>
    </row>
    <row r="3" spans="1:3" s="1" customFormat="1" ht="47.1" customHeight="1" x14ac:dyDescent="0.3">
      <c r="A3" s="34" t="s">
        <v>33</v>
      </c>
      <c r="B3" s="35"/>
      <c r="C3" s="36"/>
    </row>
    <row r="4" spans="1:3" s="1" customFormat="1" ht="19.5" thickBot="1" x14ac:dyDescent="0.35">
      <c r="A4" s="26" t="s">
        <v>47</v>
      </c>
      <c r="B4" s="27"/>
      <c r="C4" s="22" t="s">
        <v>38</v>
      </c>
    </row>
    <row r="5" spans="1:3" ht="15.75" x14ac:dyDescent="0.25">
      <c r="A5" s="23" t="s">
        <v>35</v>
      </c>
      <c r="B5" s="24"/>
      <c r="C5" s="25"/>
    </row>
    <row r="6" spans="1:3" ht="15.75" x14ac:dyDescent="0.25">
      <c r="A6" s="11" t="s">
        <v>39</v>
      </c>
      <c r="B6" s="8">
        <v>200</v>
      </c>
      <c r="C6" s="12" t="s">
        <v>0</v>
      </c>
    </row>
    <row r="7" spans="1:3" ht="16.5" thickBot="1" x14ac:dyDescent="0.3">
      <c r="A7" s="13" t="s">
        <v>40</v>
      </c>
      <c r="B7" s="14">
        <v>220</v>
      </c>
      <c r="C7" s="15" t="s">
        <v>29</v>
      </c>
    </row>
    <row r="8" spans="1:3" ht="15.75" x14ac:dyDescent="0.25">
      <c r="A8" s="23" t="s">
        <v>36</v>
      </c>
      <c r="B8" s="24"/>
      <c r="C8" s="25"/>
    </row>
    <row r="9" spans="1:3" ht="15.75" x14ac:dyDescent="0.25">
      <c r="A9" s="11" t="s">
        <v>41</v>
      </c>
      <c r="B9" s="9">
        <v>800</v>
      </c>
      <c r="C9" s="12" t="s">
        <v>2</v>
      </c>
    </row>
    <row r="10" spans="1:3" ht="15.75" x14ac:dyDescent="0.25">
      <c r="A10" s="11" t="s">
        <v>42</v>
      </c>
      <c r="B10" s="9">
        <v>1100</v>
      </c>
      <c r="C10" s="12" t="s">
        <v>3</v>
      </c>
    </row>
    <row r="11" spans="1:3" ht="16.5" thickBot="1" x14ac:dyDescent="0.3">
      <c r="A11" s="13" t="s">
        <v>1</v>
      </c>
      <c r="B11" s="16">
        <f>(B9+B10)/2</f>
        <v>950</v>
      </c>
      <c r="C11" s="15" t="s">
        <v>4</v>
      </c>
    </row>
    <row r="12" spans="1:3" ht="15.75" x14ac:dyDescent="0.25">
      <c r="A12" s="23" t="s">
        <v>5</v>
      </c>
      <c r="B12" s="24"/>
      <c r="C12" s="25"/>
    </row>
    <row r="13" spans="1:3" ht="15.75" x14ac:dyDescent="0.25">
      <c r="A13" s="11" t="s">
        <v>31</v>
      </c>
      <c r="B13" s="10">
        <v>1</v>
      </c>
      <c r="C13" s="12"/>
    </row>
    <row r="14" spans="1:3" ht="15.75" x14ac:dyDescent="0.25">
      <c r="A14" s="11"/>
      <c r="B14" s="5">
        <v>1</v>
      </c>
      <c r="C14" s="12" t="s">
        <v>6</v>
      </c>
    </row>
    <row r="15" spans="1:3" ht="15.75" x14ac:dyDescent="0.25">
      <c r="A15" s="11"/>
      <c r="B15" s="5">
        <v>1.01</v>
      </c>
      <c r="C15" s="12" t="s">
        <v>7</v>
      </c>
    </row>
    <row r="16" spans="1:3" ht="15.75" x14ac:dyDescent="0.25">
      <c r="A16" s="11"/>
      <c r="B16" s="5">
        <v>1.02</v>
      </c>
      <c r="C16" s="12" t="s">
        <v>8</v>
      </c>
    </row>
    <row r="17" spans="1:3" ht="16.5" thickBot="1" x14ac:dyDescent="0.3">
      <c r="A17" s="13"/>
      <c r="B17" s="17">
        <v>1.03</v>
      </c>
      <c r="C17" s="15" t="s">
        <v>9</v>
      </c>
    </row>
    <row r="18" spans="1:3" ht="15.75" x14ac:dyDescent="0.25">
      <c r="A18" s="23" t="s">
        <v>10</v>
      </c>
      <c r="B18" s="24"/>
      <c r="C18" s="25"/>
    </row>
    <row r="19" spans="1:3" ht="15.75" x14ac:dyDescent="0.25">
      <c r="A19" s="11" t="s">
        <v>14</v>
      </c>
      <c r="B19" s="10">
        <v>1</v>
      </c>
      <c r="C19" s="12"/>
    </row>
    <row r="20" spans="1:3" ht="15.75" x14ac:dyDescent="0.25">
      <c r="A20" s="11"/>
      <c r="B20" s="5">
        <v>1</v>
      </c>
      <c r="C20" s="12" t="s">
        <v>11</v>
      </c>
    </row>
    <row r="21" spans="1:3" ht="15.75" x14ac:dyDescent="0.25">
      <c r="A21" s="11"/>
      <c r="B21" s="5">
        <v>1.01</v>
      </c>
      <c r="C21" s="12" t="s">
        <v>28</v>
      </c>
    </row>
    <row r="22" spans="1:3" ht="15.75" x14ac:dyDescent="0.25">
      <c r="A22" s="11"/>
      <c r="B22" s="5">
        <v>1.02</v>
      </c>
      <c r="C22" s="12" t="s">
        <v>12</v>
      </c>
    </row>
    <row r="23" spans="1:3" ht="16.5" thickBot="1" x14ac:dyDescent="0.3">
      <c r="A23" s="13"/>
      <c r="B23" s="17">
        <v>1.04</v>
      </c>
      <c r="C23" s="15" t="s">
        <v>13</v>
      </c>
    </row>
    <row r="24" spans="1:3" ht="15.75" x14ac:dyDescent="0.25">
      <c r="A24" s="23" t="s">
        <v>15</v>
      </c>
      <c r="B24" s="24"/>
      <c r="C24" s="25"/>
    </row>
    <row r="25" spans="1:3" ht="15.75" x14ac:dyDescent="0.25">
      <c r="A25" s="11" t="s">
        <v>30</v>
      </c>
      <c r="B25" s="10">
        <v>1</v>
      </c>
      <c r="C25" s="12"/>
    </row>
    <row r="26" spans="1:3" ht="15.75" x14ac:dyDescent="0.25">
      <c r="A26" s="11"/>
      <c r="B26" s="5">
        <v>1</v>
      </c>
      <c r="C26" s="12" t="s">
        <v>16</v>
      </c>
    </row>
    <row r="27" spans="1:3" ht="15.75" x14ac:dyDescent="0.25">
      <c r="A27" s="11"/>
      <c r="B27" s="5">
        <v>1.01</v>
      </c>
      <c r="C27" s="12" t="s">
        <v>17</v>
      </c>
    </row>
    <row r="28" spans="1:3" ht="16.5" thickBot="1" x14ac:dyDescent="0.3">
      <c r="A28" s="13"/>
      <c r="B28" s="17">
        <v>1.02</v>
      </c>
      <c r="C28" s="15" t="s">
        <v>18</v>
      </c>
    </row>
    <row r="29" spans="1:3" ht="15.75" x14ac:dyDescent="0.25">
      <c r="A29" s="23" t="s">
        <v>22</v>
      </c>
      <c r="B29" s="24"/>
      <c r="C29" s="25"/>
    </row>
    <row r="30" spans="1:3" ht="15.75" x14ac:dyDescent="0.25">
      <c r="A30" s="11" t="s">
        <v>43</v>
      </c>
      <c r="B30" s="6">
        <f>B6*B11</f>
        <v>190000</v>
      </c>
      <c r="C30" s="12" t="s">
        <v>19</v>
      </c>
    </row>
    <row r="31" spans="1:3" ht="15.75" x14ac:dyDescent="0.25">
      <c r="A31" s="11" t="s">
        <v>44</v>
      </c>
      <c r="B31" s="6">
        <f>B7*B11*B13*B19*B25</f>
        <v>209000</v>
      </c>
      <c r="C31" s="12" t="s">
        <v>20</v>
      </c>
    </row>
    <row r="32" spans="1:3" ht="16.5" thickBot="1" x14ac:dyDescent="0.3">
      <c r="A32" s="13" t="s">
        <v>23</v>
      </c>
      <c r="B32" s="18">
        <f>B31-B30</f>
        <v>19000</v>
      </c>
      <c r="C32" s="15" t="s">
        <v>21</v>
      </c>
    </row>
    <row r="33" spans="1:3" ht="15.75" x14ac:dyDescent="0.25">
      <c r="A33" s="23" t="s">
        <v>24</v>
      </c>
      <c r="B33" s="24"/>
      <c r="C33" s="25"/>
    </row>
    <row r="34" spans="1:3" ht="15.75" x14ac:dyDescent="0.25">
      <c r="A34" s="11" t="s">
        <v>45</v>
      </c>
      <c r="B34" s="7">
        <v>1032</v>
      </c>
      <c r="C34" s="12" t="s">
        <v>25</v>
      </c>
    </row>
    <row r="35" spans="1:3" ht="15.75" x14ac:dyDescent="0.25">
      <c r="A35" s="11" t="s">
        <v>46</v>
      </c>
      <c r="B35" s="7">
        <v>5164</v>
      </c>
      <c r="C35" s="12" t="s">
        <v>26</v>
      </c>
    </row>
    <row r="36" spans="1:3" ht="16.5" thickBot="1" x14ac:dyDescent="0.3">
      <c r="A36" s="19" t="s">
        <v>27</v>
      </c>
      <c r="B36" s="20">
        <f>IF((B34+2*B32/B31*(B35-B34))&lt;=B35,B34+2*B32/B31*(B35-B34),B35)</f>
        <v>1783.2727272727273</v>
      </c>
      <c r="C36" s="21" t="s">
        <v>37</v>
      </c>
    </row>
    <row r="37" spans="1:3" x14ac:dyDescent="0.25">
      <c r="A37" s="2"/>
      <c r="B37" s="2"/>
      <c r="C37" s="4"/>
    </row>
    <row r="38" spans="1:3" x14ac:dyDescent="0.25">
      <c r="C38" s="37" t="s">
        <v>48</v>
      </c>
    </row>
    <row r="39" spans="1:3" x14ac:dyDescent="0.25">
      <c r="A39" s="2"/>
      <c r="B39" s="2"/>
      <c r="C39" s="2"/>
    </row>
    <row r="40" spans="1:3" x14ac:dyDescent="0.25">
      <c r="A40" s="2"/>
      <c r="B40" s="2"/>
      <c r="C40" s="37" t="s">
        <v>49</v>
      </c>
    </row>
    <row r="41" spans="1:3" x14ac:dyDescent="0.25">
      <c r="A41" s="2"/>
      <c r="B41" s="2"/>
      <c r="C41" s="2"/>
    </row>
    <row r="42" spans="1:3" x14ac:dyDescent="0.25">
      <c r="A42" s="2"/>
      <c r="B42" s="2"/>
      <c r="C42" s="2"/>
    </row>
    <row r="43" spans="1:3" x14ac:dyDescent="0.25">
      <c r="A43" s="2"/>
      <c r="B43" s="2"/>
      <c r="C43" s="2"/>
    </row>
    <row r="44" spans="1:3" x14ac:dyDescent="0.25">
      <c r="A44" s="2"/>
      <c r="B44" s="2"/>
      <c r="C44" s="2"/>
    </row>
    <row r="45" spans="1:3" x14ac:dyDescent="0.25">
      <c r="A45" s="2"/>
      <c r="B45" s="2"/>
      <c r="C45" s="2"/>
    </row>
  </sheetData>
  <sheetProtection formatCells="0" formatColumns="0" formatRows="0" insertColumns="0" insertRows="0" insertHyperlinks="0" deleteColumns="0" deleteRows="0" sort="0" autoFilter="0" pivotTables="0"/>
  <mergeCells count="11">
    <mergeCell ref="A1:C1"/>
    <mergeCell ref="A2:C2"/>
    <mergeCell ref="A3:C3"/>
    <mergeCell ref="A5:C5"/>
    <mergeCell ref="A29:C29"/>
    <mergeCell ref="A33:C33"/>
    <mergeCell ref="A4:B4"/>
    <mergeCell ref="A8:C8"/>
    <mergeCell ref="A12:C12"/>
    <mergeCell ref="A18:C18"/>
    <mergeCell ref="A24:C24"/>
  </mergeCells>
  <dataValidations count="3">
    <dataValidation type="list" allowBlank="1" showInputMessage="1" showErrorMessage="1" sqref="B13" xr:uid="{7213D2B4-82CC-440A-ABB3-A736B804222C}">
      <formula1>$B$14:$B$17</formula1>
    </dataValidation>
    <dataValidation type="list" allowBlank="1" showInputMessage="1" showErrorMessage="1" sqref="B25" xr:uid="{F15915C0-0074-409F-811D-434169C76749}">
      <formula1>$B$26:$B$28</formula1>
    </dataValidation>
    <dataValidation type="list" allowBlank="1" showInputMessage="1" showErrorMessage="1" sqref="B19" xr:uid="{8E0E7379-F3AB-4990-BFC5-45A6FE63B07A}">
      <formula1>$B$20:$B$23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 sanzione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Croce</dc:creator>
  <cp:lastModifiedBy>Giorgio Croce</cp:lastModifiedBy>
  <cp:lastPrinted>2025-12-18T07:26:39Z</cp:lastPrinted>
  <dcterms:created xsi:type="dcterms:W3CDTF">2025-12-03T08:14:19Z</dcterms:created>
  <dcterms:modified xsi:type="dcterms:W3CDTF">2025-12-18T07:26:58Z</dcterms:modified>
</cp:coreProperties>
</file>